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0515" activeTab="3"/>
  </bookViews>
  <sheets>
    <sheet name="Mynd 1" sheetId="1" r:id="rId1"/>
    <sheet name="Mynd 2" sheetId="2" r:id="rId2"/>
    <sheet name="Mynd 3" sheetId="4" r:id="rId3"/>
    <sheet name="Mynd 4" sheetId="3" r:id="rId4"/>
  </sheets>
  <calcPr calcId="145621"/>
</workbook>
</file>

<file path=xl/calcChain.xml><?xml version="1.0" encoding="utf-8"?>
<calcChain xmlns="http://schemas.openxmlformats.org/spreadsheetml/2006/main">
  <c r="B7" i="4" l="1"/>
  <c r="B5" i="4"/>
  <c r="B4" i="4"/>
  <c r="F14" i="2" l="1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<sst xmlns="http://schemas.openxmlformats.org/spreadsheetml/2006/main" count="43" uniqueCount="26">
  <si>
    <t>Ísland</t>
  </si>
  <si>
    <t>EU27</t>
  </si>
  <si>
    <t>Lítil (10 - 49)</t>
  </si>
  <si>
    <t>Meðalstór (50-249)</t>
  </si>
  <si>
    <t>Stór (&gt; 250)</t>
  </si>
  <si>
    <t>Örfyrirtæki (1 - 9)</t>
  </si>
  <si>
    <t>Land</t>
  </si>
  <si>
    <t>10-19</t>
  </si>
  <si>
    <t>20-49</t>
  </si>
  <si>
    <t>50-249</t>
  </si>
  <si>
    <t>250+</t>
  </si>
  <si>
    <t>total</t>
  </si>
  <si>
    <t>Bandaríkin</t>
  </si>
  <si>
    <t>Þýskaland</t>
  </si>
  <si>
    <t>Danmörk</t>
  </si>
  <si>
    <t>Bretland</t>
  </si>
  <si>
    <t>Noregur</t>
  </si>
  <si>
    <t>Spánn</t>
  </si>
  <si>
    <t>Finnland</t>
  </si>
  <si>
    <t>Svíþjóð</t>
  </si>
  <si>
    <t>1-9</t>
  </si>
  <si>
    <t>Meðaltal</t>
  </si>
  <si>
    <t>Funding Circle (stofnað 2010)</t>
  </si>
  <si>
    <t>Kickstarter (stofnað 2009)</t>
  </si>
  <si>
    <t>Frumtak (stofnaður 2008)</t>
  </si>
  <si>
    <t>Framtakssjóður (stofnaður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</si>
</sst>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r.&quot;_-;\-* #,##0\ &quot;kr.&quot;_-;_-* &quot;-&quot;\ &quot;kr.&quot;_-;_-@_-"/>
    <numFmt numFmtId="164" formatCode="0.0%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i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/>
    <xf numFmtId="164" fontId="0" fillId="2" borderId="0" xfId="1" applyNumberFormat="1" applyFont="1" applyFill="1" applyAlignment="1">
      <alignment horizontal="right"/>
    </xf>
    <xf numFmtId="164" fontId="0" fillId="2" borderId="0" xfId="1" applyNumberFormat="1" applyFont="1" applyFill="1"/>
    <xf numFmtId="9" fontId="0" fillId="2" borderId="0" xfId="1" applyFont="1" applyFill="1" applyAlignment="1">
      <alignment horizontal="right"/>
    </xf>
    <xf numFmtId="1" fontId="0" fillId="2" borderId="0" xfId="0" applyNumberFormat="1" applyFill="1"/>
    <xf numFmtId="0" fontId="2" fillId="2" borderId="0" xfId="0" applyFont="1" applyFill="1"/>
    <xf numFmtId="17" fontId="2" fillId="2" borderId="0" xfId="0" quotePrefix="1" applyNumberFormat="1" applyFont="1" applyFill="1"/>
    <xf numFmtId="0" fontId="2" fillId="2" borderId="0" xfId="0" quotePrefix="1" applyFont="1" applyFill="1"/>
    <xf numFmtId="9" fontId="2" fillId="2" borderId="0" xfId="1" applyNumberFormat="1" applyFont="1" applyFill="1"/>
    <xf numFmtId="9" fontId="0" fillId="2" borderId="0" xfId="0" applyNumberForma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right"/>
    </xf>
    <xf numFmtId="49" fontId="3" fillId="2" borderId="0" xfId="0" quotePrefix="1" applyNumberFormat="1" applyFont="1" applyFill="1" applyAlignment="1">
      <alignment horizontal="right"/>
    </xf>
    <xf numFmtId="3" fontId="3" fillId="2" borderId="0" xfId="0" applyNumberFormat="1" applyFont="1" applyFill="1"/>
    <xf numFmtId="2" fontId="3" fillId="2" borderId="0" xfId="0" applyNumberFormat="1" applyFont="1" applyFill="1"/>
    <xf numFmtId="3" fontId="4" fillId="2" borderId="0" xfId="0" applyNumberFormat="1" applyFont="1" applyFill="1"/>
    <xf numFmtId="2" fontId="4" fillId="2" borderId="0" xfId="0" applyNumberFormat="1" applyFont="1" applyFill="1"/>
    <xf numFmtId="165" fontId="0" fillId="2" borderId="0" xfId="2" applyNumberFormat="1" applyFont="1" applyFill="1"/>
    <xf numFmtId="0" fontId="0" fillId="2" borderId="0" xfId="0" applyFont="1" applyFill="1"/>
    <xf numFmtId="3" fontId="0" fillId="2" borderId="0" xfId="0" applyNumberFormat="1" applyFill="1"/>
  </cellXfs>
  <cellStyles count="3">
    <cellStyle name="Currency [0]" xfId="2" builtinId="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28134956566626751"/>
          <c:y val="4.6718041694458201E-2"/>
        </c:manualLayout>
      </c:layout>
      <c:overlay val="0"/>
      <c:txPr>
        <a:bodyPr/>
        <a:lstStyle/>
        <a:p>
          <a:pPr>
            <a:defRPr sz="1200">
              <a:latin typeface="Myriad Pro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5376297394843846"/>
          <c:y val="0.25848640548926988"/>
          <c:w val="0.46543894575165334"/>
          <c:h val="0.64608092576365994"/>
        </c:manualLayout>
      </c:layout>
      <c:pieChart>
        <c:varyColors val="1"/>
        <c:ser>
          <c:idx val="0"/>
          <c:order val="0"/>
          <c:tx>
            <c:strRef>
              <c:f>'Mynd 1'!$B$2</c:f>
              <c:strCache>
                <c:ptCount val="1"/>
                <c:pt idx="0">
                  <c:v>Ísland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'Mynd 1'!$A$3:$A$6</c:f>
              <c:strCache>
                <c:ptCount val="4"/>
                <c:pt idx="0">
                  <c:v>Örfyrirtæki (1 - 9)</c:v>
                </c:pt>
                <c:pt idx="1">
                  <c:v>Lítil (10 - 49)</c:v>
                </c:pt>
                <c:pt idx="2">
                  <c:v>Meðalstór (50-249)</c:v>
                </c:pt>
                <c:pt idx="3">
                  <c:v>Stór (&gt; 250)</c:v>
                </c:pt>
              </c:strCache>
            </c:strRef>
          </c:cat>
          <c:val>
            <c:numRef>
              <c:f>'Mynd 1'!$B$3:$B$6</c:f>
              <c:numCache>
                <c:formatCode>0.0%</c:formatCode>
                <c:ptCount val="4"/>
                <c:pt idx="0">
                  <c:v>0.90500000000000003</c:v>
                </c:pt>
                <c:pt idx="1">
                  <c:v>7.6999999999999999E-2</c:v>
                </c:pt>
                <c:pt idx="2">
                  <c:v>1.4E-2</c:v>
                </c:pt>
                <c:pt idx="3">
                  <c:v>3.0000000000000001E-3</c:v>
                </c:pt>
              </c:numCache>
            </c:numRef>
          </c:val>
        </c:ser>
        <c:ser>
          <c:idx val="1"/>
          <c:order val="1"/>
          <c:tx>
            <c:strRef>
              <c:f>'Mynd 1'!$B$8</c:f>
              <c:strCache>
                <c:ptCount val="1"/>
                <c:pt idx="0">
                  <c:v>EU27</c:v>
                </c:pt>
              </c:strCache>
            </c:strRef>
          </c:tx>
          <c:cat>
            <c:strRef>
              <c:f>'Mynd 1'!$A$3:$A$6</c:f>
              <c:strCache>
                <c:ptCount val="4"/>
                <c:pt idx="0">
                  <c:v>Örfyrirtæki (1 - 9)</c:v>
                </c:pt>
                <c:pt idx="1">
                  <c:v>Lítil (10 - 49)</c:v>
                </c:pt>
                <c:pt idx="2">
                  <c:v>Meðalstór (50-249)</c:v>
                </c:pt>
                <c:pt idx="3">
                  <c:v>Stór (&gt; 250)</c:v>
                </c:pt>
              </c:strCache>
            </c:strRef>
          </c:cat>
          <c:val>
            <c:numRef>
              <c:f>'Mynd 1'!$B$9:$B$12</c:f>
              <c:numCache>
                <c:formatCode>0.0%</c:formatCode>
                <c:ptCount val="4"/>
                <c:pt idx="0">
                  <c:v>0.92100000000000004</c:v>
                </c:pt>
                <c:pt idx="1">
                  <c:v>6.6000000000000003E-2</c:v>
                </c:pt>
                <c:pt idx="2">
                  <c:v>1.0999999999999999E-2</c:v>
                </c:pt>
                <c:pt idx="3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Myriad Pro" pitchFamily="34" charset="0"/>
              </a:defRPr>
            </a:pPr>
            <a:r>
              <a:rPr lang="en-US" sz="1200">
                <a:latin typeface="Myriad Pro" pitchFamily="34" charset="0"/>
              </a:rPr>
              <a:t>Evrópusambandið</a:t>
            </a:r>
          </a:p>
        </c:rich>
      </c:tx>
      <c:layout>
        <c:manualLayout>
          <c:xMode val="edge"/>
          <c:yMode val="edge"/>
          <c:x val="7.7618681428756844E-2"/>
          <c:y val="2.836515106676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493988122405417E-2"/>
          <c:y val="0.25178575749284821"/>
          <c:w val="0.67311280362914805"/>
          <c:h val="0.64286376351951224"/>
        </c:manualLayout>
      </c:layout>
      <c:pieChart>
        <c:varyColors val="1"/>
        <c:ser>
          <c:idx val="0"/>
          <c:order val="0"/>
          <c:tx>
            <c:strRef>
              <c:f>'Mynd 1'!$B$8</c:f>
              <c:strCache>
                <c:ptCount val="1"/>
                <c:pt idx="0">
                  <c:v>EU27</c:v>
                </c:pt>
              </c:strCache>
            </c:strRef>
          </c:tx>
          <c:dLbls>
            <c:dLbl>
              <c:idx val="2"/>
              <c:layout>
                <c:manualLayout>
                  <c:x val="-4.4451881014873143E-2"/>
                  <c:y val="-1.9059492563429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8220034995625543E-2"/>
                  <c:y val="7.9283318751822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'Mynd 1'!$A$9:$A$12</c:f>
              <c:strCache>
                <c:ptCount val="4"/>
                <c:pt idx="0">
                  <c:v>Örfyrirtæki (1 - 9)</c:v>
                </c:pt>
                <c:pt idx="1">
                  <c:v>Lítil (10 - 49)</c:v>
                </c:pt>
                <c:pt idx="2">
                  <c:v>Meðalstór (50-249)</c:v>
                </c:pt>
                <c:pt idx="3">
                  <c:v>Stór (&gt; 250)</c:v>
                </c:pt>
              </c:strCache>
            </c:strRef>
          </c:cat>
          <c:val>
            <c:numRef>
              <c:f>'Mynd 1'!$B$9:$B$12</c:f>
              <c:numCache>
                <c:formatCode>0.0%</c:formatCode>
                <c:ptCount val="4"/>
                <c:pt idx="0">
                  <c:v>0.92100000000000004</c:v>
                </c:pt>
                <c:pt idx="1">
                  <c:v>6.6000000000000003E-2</c:v>
                </c:pt>
                <c:pt idx="2">
                  <c:v>1.0999999999999999E-2</c:v>
                </c:pt>
                <c:pt idx="3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is-IS" sz="1200">
                <a:latin typeface="Myriad Pro" pitchFamily="34" charset="0"/>
              </a:rPr>
              <a:t>Hlutfallsleg skipting fyrirtækja</a:t>
            </a:r>
            <a:r>
              <a:rPr lang="is-IS" sz="1200" baseline="0">
                <a:latin typeface="Myriad Pro" pitchFamily="34" charset="0"/>
              </a:rPr>
              <a:t> með 10 eða fleiri í vinnu</a:t>
            </a:r>
            <a:endParaRPr lang="is-IS" sz="1200">
              <a:latin typeface="Myriad Pro" pitchFamily="34" charset="0"/>
            </a:endParaRPr>
          </a:p>
        </c:rich>
      </c:tx>
      <c:layout>
        <c:manualLayout>
          <c:xMode val="edge"/>
          <c:yMode val="edge"/>
          <c:x val="0.16829146721768859"/>
          <c:y val="3.99999895013150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10307488080783E-2"/>
          <c:y val="0.12700836561460219"/>
          <c:w val="0.80050094200200073"/>
          <c:h val="0.629095110473724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'Mynd 2'!$B$5</c:f>
              <c:strCache>
                <c:ptCount val="1"/>
                <c:pt idx="0">
                  <c:v>10-19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'Mynd 2'!$A$6:$A$14</c:f>
              <c:strCache>
                <c:ptCount val="9"/>
                <c:pt idx="0">
                  <c:v>Bandaríkin</c:v>
                </c:pt>
                <c:pt idx="1">
                  <c:v>Þýskaland</c:v>
                </c:pt>
                <c:pt idx="2">
                  <c:v>Danmörk</c:v>
                </c:pt>
                <c:pt idx="3">
                  <c:v>Bretland</c:v>
                </c:pt>
                <c:pt idx="4">
                  <c:v>Noregur</c:v>
                </c:pt>
                <c:pt idx="5">
                  <c:v>Ísland</c:v>
                </c:pt>
                <c:pt idx="6">
                  <c:v>Spánn</c:v>
                </c:pt>
                <c:pt idx="7">
                  <c:v>Finnland</c:v>
                </c:pt>
                <c:pt idx="8">
                  <c:v>Svíþjóð</c:v>
                </c:pt>
              </c:strCache>
            </c:strRef>
          </c:cat>
          <c:val>
            <c:numRef>
              <c:f>'Mynd 2'!$B$6:$B$14</c:f>
              <c:numCache>
                <c:formatCode>0%</c:formatCode>
                <c:ptCount val="9"/>
                <c:pt idx="0">
                  <c:v>0.10523113066798301</c:v>
                </c:pt>
                <c:pt idx="1">
                  <c:v>9.599985485804953E-2</c:v>
                </c:pt>
                <c:pt idx="2">
                  <c:v>6.5870295904850357E-2</c:v>
                </c:pt>
                <c:pt idx="3">
                  <c:v>7.003289891127111E-2</c:v>
                </c:pt>
                <c:pt idx="4">
                  <c:v>6.22882990287177E-2</c:v>
                </c:pt>
                <c:pt idx="5">
                  <c:v>5.3184384676097381E-2</c:v>
                </c:pt>
                <c:pt idx="6">
                  <c:v>4.14485785082346E-2</c:v>
                </c:pt>
                <c:pt idx="7">
                  <c:v>3.6323406962493102E-2</c:v>
                </c:pt>
                <c:pt idx="8">
                  <c:v>3.0520780769964572E-2</c:v>
                </c:pt>
              </c:numCache>
            </c:numRef>
          </c:val>
        </c:ser>
        <c:ser>
          <c:idx val="1"/>
          <c:order val="1"/>
          <c:tx>
            <c:strRef>
              <c:f>'Mynd 2'!$C$5</c:f>
              <c:strCache>
                <c:ptCount val="1"/>
                <c:pt idx="0">
                  <c:v>20-49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'Mynd 2'!$A$6:$A$14</c:f>
              <c:strCache>
                <c:ptCount val="9"/>
                <c:pt idx="0">
                  <c:v>Bandaríkin</c:v>
                </c:pt>
                <c:pt idx="1">
                  <c:v>Þýskaland</c:v>
                </c:pt>
                <c:pt idx="2">
                  <c:v>Danmörk</c:v>
                </c:pt>
                <c:pt idx="3">
                  <c:v>Bretland</c:v>
                </c:pt>
                <c:pt idx="4">
                  <c:v>Noregur</c:v>
                </c:pt>
                <c:pt idx="5">
                  <c:v>Ísland</c:v>
                </c:pt>
                <c:pt idx="6">
                  <c:v>Spánn</c:v>
                </c:pt>
                <c:pt idx="7">
                  <c:v>Finnland</c:v>
                </c:pt>
                <c:pt idx="8">
                  <c:v>Svíþjóð</c:v>
                </c:pt>
              </c:strCache>
            </c:strRef>
          </c:cat>
          <c:val>
            <c:numRef>
              <c:f>'Mynd 2'!$C$6:$C$14</c:f>
              <c:numCache>
                <c:formatCode>0%</c:formatCode>
                <c:ptCount val="9"/>
                <c:pt idx="0">
                  <c:v>9.3907597464073761E-2</c:v>
                </c:pt>
                <c:pt idx="1">
                  <c:v>4.4617955048878201E-2</c:v>
                </c:pt>
                <c:pt idx="2">
                  <c:v>4.171989685521546E-2</c:v>
                </c:pt>
                <c:pt idx="3">
                  <c:v>3.0797235916799753E-2</c:v>
                </c:pt>
                <c:pt idx="4">
                  <c:v>3.2679967740804373E-2</c:v>
                </c:pt>
                <c:pt idx="5">
                  <c:v>2.8717139214376783E-2</c:v>
                </c:pt>
                <c:pt idx="6">
                  <c:v>2.3262081472586793E-2</c:v>
                </c:pt>
                <c:pt idx="7">
                  <c:v>2.2388129519960331E-2</c:v>
                </c:pt>
                <c:pt idx="8">
                  <c:v>1.822830763634678E-2</c:v>
                </c:pt>
              </c:numCache>
            </c:numRef>
          </c:val>
        </c:ser>
        <c:ser>
          <c:idx val="2"/>
          <c:order val="2"/>
          <c:tx>
            <c:strRef>
              <c:f>'Mynd 2'!$D$5</c:f>
              <c:strCache>
                <c:ptCount val="1"/>
                <c:pt idx="0">
                  <c:v>50-249</c:v>
                </c:pt>
              </c:strCache>
            </c:strRef>
          </c:tx>
          <c:invertIfNegative val="0"/>
          <c:cat>
            <c:strRef>
              <c:f>'Mynd 2'!$A$6:$A$14</c:f>
              <c:strCache>
                <c:ptCount val="9"/>
                <c:pt idx="0">
                  <c:v>Bandaríkin</c:v>
                </c:pt>
                <c:pt idx="1">
                  <c:v>Þýskaland</c:v>
                </c:pt>
                <c:pt idx="2">
                  <c:v>Danmörk</c:v>
                </c:pt>
                <c:pt idx="3">
                  <c:v>Bretland</c:v>
                </c:pt>
                <c:pt idx="4">
                  <c:v>Noregur</c:v>
                </c:pt>
                <c:pt idx="5">
                  <c:v>Ísland</c:v>
                </c:pt>
                <c:pt idx="6">
                  <c:v>Spánn</c:v>
                </c:pt>
                <c:pt idx="7">
                  <c:v>Finnland</c:v>
                </c:pt>
                <c:pt idx="8">
                  <c:v>Svíþjóð</c:v>
                </c:pt>
              </c:strCache>
            </c:strRef>
          </c:cat>
          <c:val>
            <c:numRef>
              <c:f>'Mynd 2'!$D$6:$D$14</c:f>
              <c:numCache>
                <c:formatCode>0%</c:formatCode>
                <c:ptCount val="9"/>
                <c:pt idx="0">
                  <c:v>2.0374623792174876E-2</c:v>
                </c:pt>
                <c:pt idx="1">
                  <c:v>2.4040235107968568E-2</c:v>
                </c:pt>
                <c:pt idx="2">
                  <c:v>1.8983731597282786E-2</c:v>
                </c:pt>
                <c:pt idx="3">
                  <c:v>1.6421321559322195E-2</c:v>
                </c:pt>
                <c:pt idx="4">
                  <c:v>1.3808338300781936E-2</c:v>
                </c:pt>
                <c:pt idx="5">
                  <c:v>1.384251108008014E-2</c:v>
                </c:pt>
                <c:pt idx="6">
                  <c:v>8.1138564892971055E-3</c:v>
                </c:pt>
                <c:pt idx="7">
                  <c:v>1.0833871284627691E-2</c:v>
                </c:pt>
                <c:pt idx="8">
                  <c:v>8.6674951990884947E-3</c:v>
                </c:pt>
              </c:numCache>
            </c:numRef>
          </c:val>
        </c:ser>
        <c:ser>
          <c:idx val="3"/>
          <c:order val="3"/>
          <c:tx>
            <c:strRef>
              <c:f>'Mynd 2'!$E$5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'Mynd 2'!$A$6:$A$14</c:f>
              <c:strCache>
                <c:ptCount val="9"/>
                <c:pt idx="0">
                  <c:v>Bandaríkin</c:v>
                </c:pt>
                <c:pt idx="1">
                  <c:v>Þýskaland</c:v>
                </c:pt>
                <c:pt idx="2">
                  <c:v>Danmörk</c:v>
                </c:pt>
                <c:pt idx="3">
                  <c:v>Bretland</c:v>
                </c:pt>
                <c:pt idx="4">
                  <c:v>Noregur</c:v>
                </c:pt>
                <c:pt idx="5">
                  <c:v>Ísland</c:v>
                </c:pt>
                <c:pt idx="6">
                  <c:v>Spánn</c:v>
                </c:pt>
                <c:pt idx="7">
                  <c:v>Finnland</c:v>
                </c:pt>
                <c:pt idx="8">
                  <c:v>Svíþjóð</c:v>
                </c:pt>
              </c:strCache>
            </c:strRef>
          </c:cat>
          <c:val>
            <c:numRef>
              <c:f>'Mynd 2'!$E$6:$E$14</c:f>
              <c:numCache>
                <c:formatCode>0%</c:formatCode>
                <c:ptCount val="9"/>
                <c:pt idx="0">
                  <c:v>1.1139803800942316E-2</c:v>
                </c:pt>
                <c:pt idx="1">
                  <c:v>4.9452721384082438E-3</c:v>
                </c:pt>
                <c:pt idx="2">
                  <c:v>3.4083034380023476E-3</c:v>
                </c:pt>
                <c:pt idx="3">
                  <c:v>3.6412677813347765E-3</c:v>
                </c:pt>
                <c:pt idx="4">
                  <c:v>3.1417651390301202E-3</c:v>
                </c:pt>
                <c:pt idx="5">
                  <c:v>2.9142128589642402E-3</c:v>
                </c:pt>
                <c:pt idx="6">
                  <c:v>1.2184794482518599E-3</c:v>
                </c:pt>
                <c:pt idx="7">
                  <c:v>2.8488029414241206E-3</c:v>
                </c:pt>
                <c:pt idx="8">
                  <c:v>1.8044651597361773E-3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15008"/>
        <c:axId val="1300672"/>
      </c:barChart>
      <c:catAx>
        <c:axId val="4791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672"/>
        <c:crosses val="autoZero"/>
        <c:auto val="1"/>
        <c:lblAlgn val="ctr"/>
        <c:lblOffset val="100"/>
        <c:noMultiLvlLbl val="0"/>
      </c:catAx>
      <c:valAx>
        <c:axId val="13006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791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09932810055572"/>
          <c:y val="0.29611383304098871"/>
          <c:w val="9.4868298263388995E-2"/>
          <c:h val="0.2411054485287536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Myriad Pro" pitchFamily="34" charset="0"/>
              </a:defRPr>
            </a:pPr>
            <a:r>
              <a:rPr lang="is-IS" sz="1200">
                <a:latin typeface="Myriad Pro" pitchFamily="34" charset="0"/>
              </a:rPr>
              <a:t>Öflun</a:t>
            </a:r>
            <a:r>
              <a:rPr lang="is-IS" sz="1200" baseline="0">
                <a:latin typeface="Myriad Pro" pitchFamily="34" charset="0"/>
              </a:rPr>
              <a:t> fjármagns á internetinu hefur stóraukist á skömmum tíma</a:t>
            </a:r>
            <a:endParaRPr lang="is-IS" sz="1200">
              <a:latin typeface="Myriad Pro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253683113731386"/>
          <c:y val="0.12722412977066389"/>
          <c:w val="0.8728958880139982"/>
          <c:h val="0.6268449722473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'Mynd 3'!$A$4:$A$7</c:f>
              <c:strCache>
                <c:ptCount val="4"/>
                <c:pt idx="0">
                  <c:v>Funding Circle (stofnað 2010)</c:v>
                </c:pt>
                <c:pt idx="1">
                  <c:v>Kickstarter (stofnað 2009)</c:v>
                </c:pt>
                <c:pt idx="2">
                  <c:v>Frumtak (stofnaður 2008)</c:v>
                </c:pt>
                <c:pt idx="3">
                  <c:v>Framtakssjóður (stofnaður 2009)</c:v>
                </c:pt>
              </c:strCache>
            </c:strRef>
          </c:cat>
          <c:val>
            <c:numRef>
              <c:f>'Mynd 3'!$B$4:$B$7</c:f>
              <c:numCache>
                <c:formatCode>#,##0_ ;\-#,##0\ </c:formatCode>
                <c:ptCount val="4"/>
                <c:pt idx="0">
                  <c:v>14746.133159999999</c:v>
                </c:pt>
                <c:pt idx="1">
                  <c:v>59250</c:v>
                </c:pt>
                <c:pt idx="2">
                  <c:v>2100</c:v>
                </c:pt>
                <c:pt idx="3" formatCode="#,##0">
                  <c:v>28152.603127999999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17568"/>
        <c:axId val="46286528"/>
      </c:barChart>
      <c:catAx>
        <c:axId val="4791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46286528"/>
        <c:crosses val="autoZero"/>
        <c:auto val="1"/>
        <c:lblAlgn val="ctr"/>
        <c:lblOffset val="100"/>
        <c:noMultiLvlLbl val="0"/>
      </c:catAx>
      <c:valAx>
        <c:axId val="46286528"/>
        <c:scaling>
          <c:orientation val="minMax"/>
        </c:scaling>
        <c:delete val="0"/>
        <c:axPos val="l"/>
        <c:numFmt formatCode="#,##0_ ;\-#,##0\ " sourceLinked="1"/>
        <c:majorTickMark val="out"/>
        <c:minorTickMark val="none"/>
        <c:tickLblPos val="nextTo"/>
        <c:crossAx val="47917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s-IS" sz="1400">
                <a:latin typeface="Myriad Pro" pitchFamily="34" charset="0"/>
              </a:rPr>
              <a:t>Hlutfallsleg skipting virðisauka eftir stærð</a:t>
            </a:r>
            <a:r>
              <a:rPr lang="is-IS" sz="1400" baseline="0">
                <a:latin typeface="Myriad Pro" pitchFamily="34" charset="0"/>
              </a:rPr>
              <a:t> fyrirtækja</a:t>
            </a:r>
            <a:endParaRPr lang="is-IS" sz="1400">
              <a:latin typeface="Myriad Pro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9678604989191169E-2"/>
          <c:y val="0.18294650668666418"/>
          <c:w val="0.76359714294972392"/>
          <c:h val="0.717642169728783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'Mynd 4'!$B$4</c:f>
              <c:strCache>
                <c:ptCount val="1"/>
                <c:pt idx="0">
                  <c:v>1-9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'Mynd 4'!$A$5:$A$12</c:f>
              <c:strCache>
                <c:ptCount val="8"/>
                <c:pt idx="0">
                  <c:v>Þýskaland</c:v>
                </c:pt>
                <c:pt idx="1">
                  <c:v>Bretland</c:v>
                </c:pt>
                <c:pt idx="2">
                  <c:v>Finnland</c:v>
                </c:pt>
                <c:pt idx="3">
                  <c:v>Meðaltal</c:v>
                </c:pt>
                <c:pt idx="4">
                  <c:v>Svíþjóð</c:v>
                </c:pt>
                <c:pt idx="5">
                  <c:v>Danmörk</c:v>
                </c:pt>
                <c:pt idx="6">
                  <c:v>Spánn</c:v>
                </c:pt>
                <c:pt idx="7">
                  <c:v>Noregur</c:v>
                </c:pt>
              </c:strCache>
            </c:strRef>
          </c:cat>
          <c:val>
            <c:numRef>
              <c:f>'Mynd 4'!$B$5:$B$12</c:f>
              <c:numCache>
                <c:formatCode>0.00</c:formatCode>
                <c:ptCount val="8"/>
                <c:pt idx="0">
                  <c:v>15.857078091735534</c:v>
                </c:pt>
                <c:pt idx="1">
                  <c:v>18.493499016041692</c:v>
                </c:pt>
                <c:pt idx="2">
                  <c:v>20.080393880890075</c:v>
                </c:pt>
                <c:pt idx="3">
                  <c:v>20.523583147833111</c:v>
                </c:pt>
                <c:pt idx="4">
                  <c:v>21.677520521757284</c:v>
                </c:pt>
                <c:pt idx="5">
                  <c:v>23.348316487054266</c:v>
                </c:pt>
                <c:pt idx="6">
                  <c:v>27.822321325005063</c:v>
                </c:pt>
                <c:pt idx="7">
                  <c:v>36.731399157697709</c:v>
                </c:pt>
              </c:numCache>
            </c:numRef>
          </c:val>
        </c:ser>
        <c:ser>
          <c:idx val="1"/>
          <c:order val="1"/>
          <c:tx>
            <c:strRef>
              <c:f>'Mynd 4'!$C$4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'Mynd 4'!$A$5:$A$12</c:f>
              <c:strCache>
                <c:ptCount val="8"/>
                <c:pt idx="0">
                  <c:v>Þýskaland</c:v>
                </c:pt>
                <c:pt idx="1">
                  <c:v>Bretland</c:v>
                </c:pt>
                <c:pt idx="2">
                  <c:v>Finnland</c:v>
                </c:pt>
                <c:pt idx="3">
                  <c:v>Meðaltal</c:v>
                </c:pt>
                <c:pt idx="4">
                  <c:v>Svíþjóð</c:v>
                </c:pt>
                <c:pt idx="5">
                  <c:v>Danmörk</c:v>
                </c:pt>
                <c:pt idx="6">
                  <c:v>Spánn</c:v>
                </c:pt>
                <c:pt idx="7">
                  <c:v>Noregur</c:v>
                </c:pt>
              </c:strCache>
            </c:strRef>
          </c:cat>
          <c:val>
            <c:numRef>
              <c:f>'Mynd 4'!$C$5:$C$12</c:f>
              <c:numCache>
                <c:formatCode>0.00</c:formatCode>
                <c:ptCount val="8"/>
                <c:pt idx="0">
                  <c:v>7.4763280603265381</c:v>
                </c:pt>
                <c:pt idx="1">
                  <c:v>6.2594691294661819</c:v>
                </c:pt>
                <c:pt idx="2">
                  <c:v>7.4966834415730661</c:v>
                </c:pt>
                <c:pt idx="3">
                  <c:v>8.0302498293854025</c:v>
                </c:pt>
                <c:pt idx="4">
                  <c:v>7.8667683569297928</c:v>
                </c:pt>
                <c:pt idx="5">
                  <c:v>9.9137443963892444</c:v>
                </c:pt>
                <c:pt idx="6">
                  <c:v>9.4436508498083747</c:v>
                </c:pt>
                <c:pt idx="7">
                  <c:v>5.5803035543529118</c:v>
                </c:pt>
              </c:numCache>
            </c:numRef>
          </c:val>
        </c:ser>
        <c:ser>
          <c:idx val="2"/>
          <c:order val="2"/>
          <c:tx>
            <c:strRef>
              <c:f>'Mynd 4'!$D$4</c:f>
              <c:strCache>
                <c:ptCount val="1"/>
                <c:pt idx="0">
                  <c:v>20-49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'Mynd 4'!$A$5:$A$12</c:f>
              <c:strCache>
                <c:ptCount val="8"/>
                <c:pt idx="0">
                  <c:v>Þýskaland</c:v>
                </c:pt>
                <c:pt idx="1">
                  <c:v>Bretland</c:v>
                </c:pt>
                <c:pt idx="2">
                  <c:v>Finnland</c:v>
                </c:pt>
                <c:pt idx="3">
                  <c:v>Meðaltal</c:v>
                </c:pt>
                <c:pt idx="4">
                  <c:v>Svíþjóð</c:v>
                </c:pt>
                <c:pt idx="5">
                  <c:v>Danmörk</c:v>
                </c:pt>
                <c:pt idx="6">
                  <c:v>Spánn</c:v>
                </c:pt>
                <c:pt idx="7">
                  <c:v>Noregur</c:v>
                </c:pt>
              </c:strCache>
            </c:strRef>
          </c:cat>
          <c:val>
            <c:numRef>
              <c:f>'Mynd 4'!$D$5:$D$12</c:f>
              <c:numCache>
                <c:formatCode>0.00</c:formatCode>
                <c:ptCount val="8"/>
                <c:pt idx="0">
                  <c:v>8.662790352971296</c:v>
                </c:pt>
                <c:pt idx="1">
                  <c:v>8.6150975018164075</c:v>
                </c:pt>
                <c:pt idx="2">
                  <c:v>10.421840944547217</c:v>
                </c:pt>
                <c:pt idx="3">
                  <c:v>11.201900306586303</c:v>
                </c:pt>
                <c:pt idx="4">
                  <c:v>10.950020465104982</c:v>
                </c:pt>
                <c:pt idx="5">
                  <c:v>13.931301959543433</c:v>
                </c:pt>
                <c:pt idx="6">
                  <c:v>12.871232615838606</c:v>
                </c:pt>
                <c:pt idx="7">
                  <c:v>8.1506988667575406</c:v>
                </c:pt>
              </c:numCache>
            </c:numRef>
          </c:val>
        </c:ser>
        <c:ser>
          <c:idx val="3"/>
          <c:order val="3"/>
          <c:tx>
            <c:strRef>
              <c:f>'Mynd 4'!$E$4</c:f>
              <c:strCache>
                <c:ptCount val="1"/>
                <c:pt idx="0">
                  <c:v>50-249</c:v>
                </c:pt>
              </c:strCache>
            </c:strRef>
          </c:tx>
          <c:invertIfNegative val="0"/>
          <c:cat>
            <c:strRef>
              <c:f>'Mynd 4'!$A$5:$A$12</c:f>
              <c:strCache>
                <c:ptCount val="8"/>
                <c:pt idx="0">
                  <c:v>Þýskaland</c:v>
                </c:pt>
                <c:pt idx="1">
                  <c:v>Bretland</c:v>
                </c:pt>
                <c:pt idx="2">
                  <c:v>Finnland</c:v>
                </c:pt>
                <c:pt idx="3">
                  <c:v>Meðaltal</c:v>
                </c:pt>
                <c:pt idx="4">
                  <c:v>Svíþjóð</c:v>
                </c:pt>
                <c:pt idx="5">
                  <c:v>Danmörk</c:v>
                </c:pt>
                <c:pt idx="6">
                  <c:v>Spánn</c:v>
                </c:pt>
                <c:pt idx="7">
                  <c:v>Noregur</c:v>
                </c:pt>
              </c:strCache>
            </c:strRef>
          </c:cat>
          <c:val>
            <c:numRef>
              <c:f>'Mynd 4'!$E$5:$E$12</c:f>
              <c:numCache>
                <c:formatCode>0.00</c:formatCode>
                <c:ptCount val="8"/>
                <c:pt idx="0">
                  <c:v>19.849068036350825</c:v>
                </c:pt>
                <c:pt idx="1">
                  <c:v>16.219025636393607</c:v>
                </c:pt>
                <c:pt idx="2">
                  <c:v>16.525294000985149</c:v>
                </c:pt>
                <c:pt idx="3">
                  <c:v>20.463731481585477</c:v>
                </c:pt>
                <c:pt idx="4">
                  <c:v>18.078460557835619</c:v>
                </c:pt>
                <c:pt idx="5">
                  <c:v>20.278741341188304</c:v>
                </c:pt>
                <c:pt idx="6">
                  <c:v>17.310085524506814</c:v>
                </c:pt>
                <c:pt idx="7">
                  <c:v>16.265081076682062</c:v>
                </c:pt>
              </c:numCache>
            </c:numRef>
          </c:val>
        </c:ser>
        <c:ser>
          <c:idx val="4"/>
          <c:order val="4"/>
          <c:tx>
            <c:strRef>
              <c:f>'Mynd 4'!$F$4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'Mynd 4'!$A$5:$A$12</c:f>
              <c:strCache>
                <c:ptCount val="8"/>
                <c:pt idx="0">
                  <c:v>Þýskaland</c:v>
                </c:pt>
                <c:pt idx="1">
                  <c:v>Bretland</c:v>
                </c:pt>
                <c:pt idx="2">
                  <c:v>Finnland</c:v>
                </c:pt>
                <c:pt idx="3">
                  <c:v>Meðaltal</c:v>
                </c:pt>
                <c:pt idx="4">
                  <c:v>Svíþjóð</c:v>
                </c:pt>
                <c:pt idx="5">
                  <c:v>Danmörk</c:v>
                </c:pt>
                <c:pt idx="6">
                  <c:v>Spánn</c:v>
                </c:pt>
                <c:pt idx="7">
                  <c:v>Noregur</c:v>
                </c:pt>
              </c:strCache>
            </c:strRef>
          </c:cat>
          <c:val>
            <c:numRef>
              <c:f>'Mynd 4'!$F$5:$F$12</c:f>
              <c:numCache>
                <c:formatCode>0.00</c:formatCode>
                <c:ptCount val="8"/>
                <c:pt idx="0">
                  <c:v>48.154735458615804</c:v>
                </c:pt>
                <c:pt idx="1">
                  <c:v>50.412908716282111</c:v>
                </c:pt>
                <c:pt idx="2">
                  <c:v>45.475787732004491</c:v>
                </c:pt>
                <c:pt idx="3">
                  <c:v>40.36332766297248</c:v>
                </c:pt>
                <c:pt idx="4">
                  <c:v>41.427230098372313</c:v>
                </c:pt>
                <c:pt idx="5">
                  <c:v>32.527895815824756</c:v>
                </c:pt>
                <c:pt idx="6">
                  <c:v>32.552709684841147</c:v>
                </c:pt>
                <c:pt idx="7">
                  <c:v>33.272517344509772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63424"/>
        <c:axId val="46288256"/>
      </c:barChart>
      <c:catAx>
        <c:axId val="4906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46288256"/>
        <c:crosses val="autoZero"/>
        <c:auto val="1"/>
        <c:lblAlgn val="ctr"/>
        <c:lblOffset val="100"/>
        <c:noMultiLvlLbl val="0"/>
      </c:catAx>
      <c:valAx>
        <c:axId val="462882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9063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190499</xdr:rowOff>
    </xdr:from>
    <xdr:to>
      <xdr:col>8</xdr:col>
      <xdr:colOff>76200</xdr:colOff>
      <xdr:row>28</xdr:row>
      <xdr:rowOff>57150</xdr:rowOff>
    </xdr:to>
    <xdr:grpSp>
      <xdr:nvGrpSpPr>
        <xdr:cNvPr id="8" name="Group 7"/>
        <xdr:cNvGrpSpPr/>
      </xdr:nvGrpSpPr>
      <xdr:grpSpPr>
        <a:xfrm>
          <a:off x="0" y="2666999"/>
          <a:ext cx="5562600" cy="2724151"/>
          <a:chOff x="3124200" y="2238374"/>
          <a:chExt cx="5562600" cy="2724151"/>
        </a:xfrm>
      </xdr:grpSpPr>
      <xdr:graphicFrame macro="">
        <xdr:nvGraphicFramePr>
          <xdr:cNvPr id="3" name="Chart 2"/>
          <xdr:cNvGraphicFramePr/>
        </xdr:nvGraphicFramePr>
        <xdr:xfrm>
          <a:off x="4905376" y="2238374"/>
          <a:ext cx="3781424" cy="2724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3124200" y="2257080"/>
          <a:ext cx="2565671" cy="26863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142874</xdr:rowOff>
    </xdr:from>
    <xdr:to>
      <xdr:col>9</xdr:col>
      <xdr:colOff>590551</xdr:colOff>
      <xdr:row>37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0.06426</cdr:x>
      <cdr:y>0.9075</cdr:y>
    </cdr:from>
    <cdr:to>
      <cdr:x>0.32288</cdr:x>
      <cdr:y>0.98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3457576"/>
          <a:ext cx="15716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>
              <a:solidFill>
                <a:schemeClr val="bg1">
                  <a:lumMod val="50000"/>
                </a:schemeClr>
              </a:solidFill>
            </a:rPr>
            <a:t>Heimild:</a:t>
          </a:r>
          <a:r>
            <a:rPr lang="is-IS" sz="1100" baseline="0">
              <a:solidFill>
                <a:schemeClr val="bg1">
                  <a:lumMod val="50000"/>
                </a:schemeClr>
              </a:solidFill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180974</xdr:rowOff>
    </xdr:from>
    <xdr:to>
      <xdr:col>7</xdr:col>
      <xdr:colOff>19050</xdr:colOff>
      <xdr:row>27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0.02623</cdr:y>
    </cdr:from>
    <cdr:to>
      <cdr:x>0.12228</cdr:x>
      <cdr:y>0.10492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6201"/>
          <a:ext cx="6953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/>
            <a:t>mkr.</a:t>
          </a:r>
        </a:p>
      </cdr:txBody>
    </cdr:sp>
  </cdr:relSizeAnchor>
  <cdr:relSizeAnchor xmlns:cdr="http://schemas.openxmlformats.org/drawingml/2006/chartDrawing">
    <cdr:from>
      <cdr:x>0.08543</cdr:x>
      <cdr:y>0.88197</cdr:y>
    </cdr:from>
    <cdr:to>
      <cdr:x>0.36516</cdr:x>
      <cdr:y>0.98689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5776" y="2562226"/>
          <a:ext cx="15906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>
              <a:solidFill>
                <a:schemeClr val="bg1">
                  <a:lumMod val="50000"/>
                </a:schemeClr>
              </a:solidFill>
            </a:rPr>
            <a:t>Heimild:</a:t>
          </a:r>
          <a:r>
            <a:rPr lang="is-IS" sz="1100" baseline="0">
              <a:solidFill>
                <a:schemeClr val="bg1">
                  <a:lumMod val="50000"/>
                </a:schemeClr>
              </a:solidFill>
            </a:rPr>
            <a:t> Vefir sjóða</a:t>
          </a:r>
          <a:endParaRPr lang="is-I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123825</xdr:rowOff>
    </xdr:from>
    <xdr:to>
      <xdr:col>8</xdr:col>
      <xdr:colOff>523875</xdr:colOff>
      <xdr:row>31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opLeftCell="A2" workbookViewId="0">
      <selection activeCell="L12" sqref="L12"/>
    </sheetView>
  </sheetViews>
  <sheetFormatPr defaultRowHeight="15" x14ac:dyDescent="0.25"/>
  <cols>
    <col min="1" max="1" width="17.85546875" style="1" bestFit="1" customWidth="1"/>
    <col min="2" max="3" width="9.140625" style="1"/>
    <col min="4" max="4" width="9.5703125" style="1" bestFit="1" customWidth="1"/>
    <col min="5" max="16384" width="9.140625" style="1"/>
  </cols>
  <sheetData>
    <row r="2" spans="1:5" x14ac:dyDescent="0.25">
      <c r="B2" s="2" t="s">
        <v>0</v>
      </c>
    </row>
    <row r="3" spans="1:5" x14ac:dyDescent="0.25">
      <c r="A3" s="1" t="s">
        <v>5</v>
      </c>
      <c r="B3" s="3">
        <v>0.90500000000000003</v>
      </c>
      <c r="D3" s="4"/>
    </row>
    <row r="4" spans="1:5" x14ac:dyDescent="0.25">
      <c r="A4" s="1" t="s">
        <v>2</v>
      </c>
      <c r="B4" s="3">
        <v>7.6999999999999999E-2</v>
      </c>
      <c r="D4" s="4"/>
    </row>
    <row r="5" spans="1:5" x14ac:dyDescent="0.25">
      <c r="A5" s="1" t="s">
        <v>3</v>
      </c>
      <c r="B5" s="3">
        <v>1.4E-2</v>
      </c>
      <c r="D5" s="4"/>
    </row>
    <row r="6" spans="1:5" x14ac:dyDescent="0.25">
      <c r="A6" s="1" t="s">
        <v>4</v>
      </c>
      <c r="B6" s="3">
        <v>3.0000000000000001E-3</v>
      </c>
      <c r="D6" s="4"/>
    </row>
    <row r="7" spans="1:5" x14ac:dyDescent="0.25">
      <c r="B7" s="5"/>
      <c r="C7" s="5"/>
      <c r="D7" s="4"/>
      <c r="E7" s="6"/>
    </row>
    <row r="8" spans="1:5" x14ac:dyDescent="0.25">
      <c r="B8" s="2" t="s">
        <v>1</v>
      </c>
      <c r="D8" s="4"/>
    </row>
    <row r="9" spans="1:5" x14ac:dyDescent="0.25">
      <c r="A9" s="1" t="s">
        <v>5</v>
      </c>
      <c r="B9" s="4">
        <v>0.92100000000000004</v>
      </c>
    </row>
    <row r="10" spans="1:5" x14ac:dyDescent="0.25">
      <c r="A10" s="1" t="s">
        <v>2</v>
      </c>
      <c r="B10" s="4">
        <v>6.6000000000000003E-2</v>
      </c>
    </row>
    <row r="11" spans="1:5" x14ac:dyDescent="0.25">
      <c r="A11" s="1" t="s">
        <v>3</v>
      </c>
      <c r="B11" s="4">
        <v>1.0999999999999999E-2</v>
      </c>
    </row>
    <row r="12" spans="1:5" x14ac:dyDescent="0.25">
      <c r="A12" s="1" t="s">
        <v>4</v>
      </c>
      <c r="B12" s="4">
        <v>2E-3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topLeftCell="A10" workbookViewId="0">
      <selection activeCell="K27" sqref="K27"/>
    </sheetView>
  </sheetViews>
  <sheetFormatPr defaultRowHeight="15" x14ac:dyDescent="0.25"/>
  <cols>
    <col min="1" max="16384" width="9.140625" style="1"/>
  </cols>
  <sheetData>
    <row r="4" spans="1:6" x14ac:dyDescent="0.25">
      <c r="A4" s="7" t="s">
        <v>6</v>
      </c>
    </row>
    <row r="5" spans="1:6" x14ac:dyDescent="0.25">
      <c r="B5" s="8" t="s">
        <v>7</v>
      </c>
      <c r="C5" s="9" t="s">
        <v>8</v>
      </c>
      <c r="D5" s="9" t="s">
        <v>9</v>
      </c>
      <c r="E5" s="7" t="s">
        <v>10</v>
      </c>
      <c r="F5" s="1" t="s">
        <v>11</v>
      </c>
    </row>
    <row r="6" spans="1:6" x14ac:dyDescent="0.25">
      <c r="A6" s="1" t="s">
        <v>12</v>
      </c>
      <c r="B6" s="10">
        <v>0.10523113066798301</v>
      </c>
      <c r="C6" s="10">
        <v>9.3907597464073761E-2</v>
      </c>
      <c r="D6" s="10">
        <v>2.0374623792174876E-2</v>
      </c>
      <c r="E6" s="10">
        <v>1.1139803800942316E-2</v>
      </c>
      <c r="F6" s="11">
        <f>SUM(B6:E6)</f>
        <v>0.23065315572517398</v>
      </c>
    </row>
    <row r="7" spans="1:6" x14ac:dyDescent="0.25">
      <c r="A7" s="7" t="s">
        <v>13</v>
      </c>
      <c r="B7" s="10">
        <v>9.599985485804953E-2</v>
      </c>
      <c r="C7" s="10">
        <v>4.4617955048878201E-2</v>
      </c>
      <c r="D7" s="10">
        <v>2.4040235107968568E-2</v>
      </c>
      <c r="E7" s="10">
        <v>4.9452721384082438E-3</v>
      </c>
      <c r="F7" s="11">
        <f t="shared" ref="F7:F14" si="0">SUM(B7:E7)</f>
        <v>0.16960331715330457</v>
      </c>
    </row>
    <row r="8" spans="1:6" x14ac:dyDescent="0.25">
      <c r="A8" s="7" t="s">
        <v>14</v>
      </c>
      <c r="B8" s="10">
        <v>6.5870295904850357E-2</v>
      </c>
      <c r="C8" s="10">
        <v>4.171989685521546E-2</v>
      </c>
      <c r="D8" s="10">
        <v>1.8983731597282786E-2</v>
      </c>
      <c r="E8" s="10">
        <v>3.4083034380023476E-3</v>
      </c>
      <c r="F8" s="11">
        <f t="shared" si="0"/>
        <v>0.12998222779535096</v>
      </c>
    </row>
    <row r="9" spans="1:6" x14ac:dyDescent="0.25">
      <c r="A9" s="7" t="s">
        <v>15</v>
      </c>
      <c r="B9" s="10">
        <v>7.003289891127111E-2</v>
      </c>
      <c r="C9" s="10">
        <v>3.0797235916799753E-2</v>
      </c>
      <c r="D9" s="10">
        <v>1.6421321559322195E-2</v>
      </c>
      <c r="E9" s="10">
        <v>3.6412677813347765E-3</v>
      </c>
      <c r="F9" s="11">
        <f t="shared" si="0"/>
        <v>0.12089272416872784</v>
      </c>
    </row>
    <row r="10" spans="1:6" x14ac:dyDescent="0.25">
      <c r="A10" s="7" t="s">
        <v>16</v>
      </c>
      <c r="B10" s="10">
        <v>6.22882990287177E-2</v>
      </c>
      <c r="C10" s="10">
        <v>3.2679967740804373E-2</v>
      </c>
      <c r="D10" s="10">
        <v>1.3808338300781936E-2</v>
      </c>
      <c r="E10" s="10">
        <v>3.1417651390301202E-3</v>
      </c>
      <c r="F10" s="11">
        <f t="shared" si="0"/>
        <v>0.11191837020933414</v>
      </c>
    </row>
    <row r="11" spans="1:6" x14ac:dyDescent="0.25">
      <c r="A11" s="7" t="s">
        <v>0</v>
      </c>
      <c r="B11" s="10">
        <v>5.3184384676097381E-2</v>
      </c>
      <c r="C11" s="10">
        <v>2.8717139214376783E-2</v>
      </c>
      <c r="D11" s="10">
        <v>1.384251108008014E-2</v>
      </c>
      <c r="E11" s="10">
        <v>2.9142128589642402E-3</v>
      </c>
      <c r="F11" s="11">
        <f t="shared" si="0"/>
        <v>9.8658247829518556E-2</v>
      </c>
    </row>
    <row r="12" spans="1:6" x14ac:dyDescent="0.25">
      <c r="A12" s="7" t="s">
        <v>17</v>
      </c>
      <c r="B12" s="10">
        <v>4.14485785082346E-2</v>
      </c>
      <c r="C12" s="10">
        <v>2.3262081472586793E-2</v>
      </c>
      <c r="D12" s="10">
        <v>8.1138564892971055E-3</v>
      </c>
      <c r="E12" s="10">
        <v>1.2184794482518599E-3</v>
      </c>
      <c r="F12" s="11">
        <f t="shared" si="0"/>
        <v>7.4042995918370366E-2</v>
      </c>
    </row>
    <row r="13" spans="1:6" x14ac:dyDescent="0.25">
      <c r="A13" s="7" t="s">
        <v>18</v>
      </c>
      <c r="B13" s="10">
        <v>3.6323406962493102E-2</v>
      </c>
      <c r="C13" s="10">
        <v>2.2388129519960331E-2</v>
      </c>
      <c r="D13" s="10">
        <v>1.0833871284627691E-2</v>
      </c>
      <c r="E13" s="10">
        <v>2.8488029414241206E-3</v>
      </c>
      <c r="F13" s="11">
        <f t="shared" si="0"/>
        <v>7.2394210708505241E-2</v>
      </c>
    </row>
    <row r="14" spans="1:6" x14ac:dyDescent="0.25">
      <c r="A14" s="7" t="s">
        <v>19</v>
      </c>
      <c r="B14" s="10">
        <v>3.0520780769964572E-2</v>
      </c>
      <c r="C14" s="10">
        <v>1.822830763634678E-2</v>
      </c>
      <c r="D14" s="10">
        <v>8.6674951990884947E-3</v>
      </c>
      <c r="E14" s="10">
        <v>1.8044651597361773E-3</v>
      </c>
      <c r="F14" s="11">
        <f t="shared" si="0"/>
        <v>5.9221048765136022E-2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"/>
  <sheetViews>
    <sheetView workbookViewId="0">
      <selection activeCell="N7" sqref="N7"/>
    </sheetView>
  </sheetViews>
  <sheetFormatPr defaultRowHeight="15" x14ac:dyDescent="0.25"/>
  <cols>
    <col min="1" max="1" width="30.140625" style="1" bestFit="1" customWidth="1"/>
    <col min="2" max="16384" width="9.140625" style="1"/>
  </cols>
  <sheetData>
    <row r="4" spans="1:2" x14ac:dyDescent="0.25">
      <c r="A4" s="1" t="s">
        <v>22</v>
      </c>
      <c r="B4" s="19">
        <f>74475420*198/1000000</f>
        <v>14746.133159999999</v>
      </c>
    </row>
    <row r="5" spans="1:2" x14ac:dyDescent="0.25">
      <c r="A5" s="20" t="s">
        <v>23</v>
      </c>
      <c r="B5" s="19">
        <f>474000000*125/1000000</f>
        <v>59250</v>
      </c>
    </row>
    <row r="6" spans="1:2" x14ac:dyDescent="0.25">
      <c r="A6" s="20" t="s">
        <v>24</v>
      </c>
      <c r="B6" s="19">
        <v>2100</v>
      </c>
    </row>
    <row r="7" spans="1:2" x14ac:dyDescent="0.25">
      <c r="A7" s="20" t="s">
        <v>25</v>
      </c>
      <c r="B7" s="21">
        <f>28152603128/1000000</f>
        <v>28152.603127999999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2"/>
  <sheetViews>
    <sheetView tabSelected="1" workbookViewId="0">
      <selection activeCell="K23" sqref="K23"/>
    </sheetView>
  </sheetViews>
  <sheetFormatPr defaultRowHeight="15" x14ac:dyDescent="0.25"/>
  <sheetData>
    <row r="4" spans="1:6" x14ac:dyDescent="0.25">
      <c r="A4" s="12" t="s">
        <v>6</v>
      </c>
      <c r="B4" s="13" t="s">
        <v>20</v>
      </c>
      <c r="C4" s="14" t="s">
        <v>7</v>
      </c>
      <c r="D4" s="13" t="s">
        <v>8</v>
      </c>
      <c r="E4" s="13" t="s">
        <v>9</v>
      </c>
      <c r="F4" s="13" t="s">
        <v>10</v>
      </c>
    </row>
    <row r="5" spans="1:6" x14ac:dyDescent="0.25">
      <c r="A5" s="15" t="s">
        <v>13</v>
      </c>
      <c r="B5" s="16">
        <v>15.857078091735534</v>
      </c>
      <c r="C5" s="16">
        <v>7.4763280603265381</v>
      </c>
      <c r="D5" s="16">
        <v>8.662790352971296</v>
      </c>
      <c r="E5" s="16">
        <v>19.849068036350825</v>
      </c>
      <c r="F5" s="16">
        <v>48.154735458615804</v>
      </c>
    </row>
    <row r="6" spans="1:6" x14ac:dyDescent="0.25">
      <c r="A6" s="15" t="s">
        <v>15</v>
      </c>
      <c r="B6" s="16">
        <v>18.493499016041692</v>
      </c>
      <c r="C6" s="16">
        <v>6.2594691294661819</v>
      </c>
      <c r="D6" s="16">
        <v>8.6150975018164075</v>
      </c>
      <c r="E6" s="16">
        <v>16.219025636393607</v>
      </c>
      <c r="F6" s="16">
        <v>50.412908716282111</v>
      </c>
    </row>
    <row r="7" spans="1:6" x14ac:dyDescent="0.25">
      <c r="A7" s="15" t="s">
        <v>18</v>
      </c>
      <c r="B7" s="16">
        <v>20.080393880890075</v>
      </c>
      <c r="C7" s="16">
        <v>7.4966834415730661</v>
      </c>
      <c r="D7" s="16">
        <v>10.421840944547217</v>
      </c>
      <c r="E7" s="16">
        <v>16.525294000985149</v>
      </c>
      <c r="F7" s="16">
        <v>45.475787732004491</v>
      </c>
    </row>
    <row r="8" spans="1:6" x14ac:dyDescent="0.25">
      <c r="A8" s="17" t="s">
        <v>21</v>
      </c>
      <c r="B8" s="18">
        <v>20.523583147833111</v>
      </c>
      <c r="C8" s="18">
        <v>8.0302498293854025</v>
      </c>
      <c r="D8" s="18">
        <v>11.201900306586303</v>
      </c>
      <c r="E8" s="18">
        <v>20.463731481585477</v>
      </c>
      <c r="F8" s="18">
        <v>40.36332766297248</v>
      </c>
    </row>
    <row r="9" spans="1:6" x14ac:dyDescent="0.25">
      <c r="A9" s="15" t="s">
        <v>19</v>
      </c>
      <c r="B9" s="16">
        <v>21.677520521757284</v>
      </c>
      <c r="C9" s="16">
        <v>7.8667683569297928</v>
      </c>
      <c r="D9" s="16">
        <v>10.950020465104982</v>
      </c>
      <c r="E9" s="16">
        <v>18.078460557835619</v>
      </c>
      <c r="F9" s="16">
        <v>41.427230098372313</v>
      </c>
    </row>
    <row r="10" spans="1:6" x14ac:dyDescent="0.25">
      <c r="A10" s="15" t="s">
        <v>14</v>
      </c>
      <c r="B10" s="16">
        <v>23.348316487054266</v>
      </c>
      <c r="C10" s="16">
        <v>9.9137443963892444</v>
      </c>
      <c r="D10" s="16">
        <v>13.931301959543433</v>
      </c>
      <c r="E10" s="16">
        <v>20.278741341188304</v>
      </c>
      <c r="F10" s="16">
        <v>32.527895815824756</v>
      </c>
    </row>
    <row r="11" spans="1:6" x14ac:dyDescent="0.25">
      <c r="A11" s="15" t="s">
        <v>17</v>
      </c>
      <c r="B11" s="16">
        <v>27.822321325005063</v>
      </c>
      <c r="C11" s="16">
        <v>9.4436508498083747</v>
      </c>
      <c r="D11" s="16">
        <v>12.871232615838606</v>
      </c>
      <c r="E11" s="16">
        <v>17.310085524506814</v>
      </c>
      <c r="F11" s="16">
        <v>32.552709684841147</v>
      </c>
    </row>
    <row r="12" spans="1:6" x14ac:dyDescent="0.25">
      <c r="A12" s="15" t="s">
        <v>16</v>
      </c>
      <c r="B12" s="16">
        <v>36.731399157697709</v>
      </c>
      <c r="C12" s="16">
        <v>5.5803035543529118</v>
      </c>
      <c r="D12" s="16">
        <v>8.1506988667575406</v>
      </c>
      <c r="E12" s="16">
        <v>16.265081076682062</v>
      </c>
      <c r="F12" s="16">
        <v>33.272517344509772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Mynd 1</vt:lpstr>
      <vt:lpstr>Mynd 2</vt:lpstr>
      <vt:lpstr>Mynd 3</vt:lpstr>
      <vt:lpstr>Mynd 4</vt:lpstr>
    </vt:vector>
  </TitlesOfParts>
  <Company>Háskólinn í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Viðar Ingason</dc:creator>
  <cp:lastModifiedBy>Haraldur Ingi Birgisson</cp:lastModifiedBy>
  <cp:lastPrinted>2013-05-28T10:22:34Z</cp:lastPrinted>
  <dcterms:created xsi:type="dcterms:W3CDTF">2013-05-14T14:04:47Z</dcterms:created>
  <dcterms:modified xsi:type="dcterms:W3CDTF">2013-05-28T13:34:03Z</dcterms:modified>
</cp:coreProperties>
</file>